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a\Documents\CCS\PMO\Development\"/>
    </mc:Choice>
  </mc:AlternateContent>
  <bookViews>
    <workbookView xWindow="0" yWindow="0" windowWidth="28800" windowHeight="12435"/>
  </bookViews>
  <sheets>
    <sheet name="Instructions" sheetId="3" r:id="rId1"/>
    <sheet name="Schengen calculation" sheetId="2" r:id="rId2"/>
    <sheet name="Sheet1" sheetId="5" state="hidden" r:id="rId3"/>
    <sheet name="Schengen countries" sheetId="4" r:id="rId4"/>
  </sheets>
  <definedNames>
    <definedName name="DaysAllowed">'Schengen calculation'!$B$17</definedName>
    <definedName name="DaysTotal">'Schengen calculation'!$B$18</definedName>
    <definedName name="DepartureDate">'Schengen calculation'!$B$21</definedName>
    <definedName name="StartDate">'Schengen calculation'!$B$20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F11" i="2"/>
  <c r="G11" i="2"/>
  <c r="H11" i="2"/>
  <c r="F10" i="2"/>
  <c r="G10" i="2"/>
  <c r="H10" i="2"/>
  <c r="F9" i="2"/>
  <c r="G9" i="2"/>
  <c r="H9" i="2"/>
  <c r="G5" i="2" l="1"/>
  <c r="G7" i="2"/>
  <c r="G8" i="2"/>
  <c r="F5" i="2"/>
  <c r="F6" i="2"/>
  <c r="F8" i="2"/>
  <c r="F13" i="2"/>
  <c r="G13" i="2" l="1"/>
  <c r="G6" i="2"/>
  <c r="H5" i="2" l="1"/>
  <c r="H6" i="2"/>
  <c r="H13" i="2"/>
  <c r="H8" i="2"/>
  <c r="F7" i="2"/>
  <c r="H7" i="2"/>
  <c r="H14" i="2" l="1"/>
  <c r="H16" i="2" s="1"/>
  <c r="H15" i="2" l="1"/>
</calcChain>
</file>

<file path=xl/sharedStrings.xml><?xml version="1.0" encoding="utf-8"?>
<sst xmlns="http://schemas.openxmlformats.org/spreadsheetml/2006/main" count="126" uniqueCount="75">
  <si>
    <t>Location/s</t>
  </si>
  <si>
    <t>Schengen or not</t>
  </si>
  <si>
    <t>Date In</t>
  </si>
  <si>
    <t>Date Out</t>
  </si>
  <si>
    <t>Schengen 
Days</t>
  </si>
  <si>
    <t>Non-Schengen
 Days</t>
  </si>
  <si>
    <t>Schengen days in current search range</t>
  </si>
  <si>
    <t>Ireland</t>
  </si>
  <si>
    <t>Yes</t>
  </si>
  <si>
    <t>UK</t>
  </si>
  <si>
    <t>No</t>
  </si>
  <si>
    <t>Germany</t>
  </si>
  <si>
    <t>Italy</t>
  </si>
  <si>
    <t>Total:</t>
  </si>
  <si>
    <t>Status:</t>
  </si>
  <si>
    <t>Number of Schengen days:</t>
  </si>
  <si>
    <t>Days remaining:</t>
  </si>
  <si>
    <t>Allowed days</t>
  </si>
  <si>
    <t>suggestion: make 89 or 88 for leeway in case of delayed flight etc.</t>
  </si>
  <si>
    <t>Out of the last</t>
  </si>
  <si>
    <t>days</t>
  </si>
  <si>
    <t>Start Date</t>
  </si>
  <si>
    <t>&lt;&lt;- Change this to your date leaving Schengen area</t>
  </si>
  <si>
    <t>It's NOT a good idea to push visa limits to the very last day possible.  If a flight is delayed or you've counted wrong, you might accidently overstay.  It's safer to shave a few days off the official max. days - ie instead of 90 days, work to a 89 or 88 days limit.</t>
  </si>
  <si>
    <t>Country</t>
  </si>
  <si>
    <t>Schengen</t>
  </si>
  <si>
    <t>Comments</t>
  </si>
  <si>
    <t>Austria</t>
  </si>
  <si>
    <t>Belgium</t>
  </si>
  <si>
    <t>Czech Republic</t>
  </si>
  <si>
    <t>Denmark</t>
  </si>
  <si>
    <t>Estonia</t>
  </si>
  <si>
    <t>Finland</t>
  </si>
  <si>
    <t>France</t>
  </si>
  <si>
    <t>Greece</t>
  </si>
  <si>
    <t>Hungary</t>
  </si>
  <si>
    <t>Iceland</t>
  </si>
  <si>
    <t>not part of EU but in Schengen zone</t>
  </si>
  <si>
    <t>Latvia</t>
  </si>
  <si>
    <t>Liechtenstein</t>
  </si>
  <si>
    <t>Lithuania</t>
  </si>
  <si>
    <t>Luxembourg</t>
  </si>
  <si>
    <t>Malta</t>
  </si>
  <si>
    <t>the Netherlands</t>
  </si>
  <si>
    <t>Norway</t>
  </si>
  <si>
    <t>Poland</t>
  </si>
  <si>
    <t>Portugal</t>
  </si>
  <si>
    <t>Slovakia</t>
  </si>
  <si>
    <t>Slovenia</t>
  </si>
  <si>
    <t>Spain</t>
  </si>
  <si>
    <t xml:space="preserve">Sweden </t>
  </si>
  <si>
    <t>Switzerland</t>
  </si>
  <si>
    <t>EU member but not in Schengen zone</t>
  </si>
  <si>
    <t>Romania</t>
  </si>
  <si>
    <t>Bulgaria</t>
  </si>
  <si>
    <t>Croatia</t>
  </si>
  <si>
    <t>Cyprus</t>
  </si>
  <si>
    <t>Azores</t>
  </si>
  <si>
    <t>Outside the European continent but still in Schengen zone</t>
  </si>
  <si>
    <t>Madiera</t>
  </si>
  <si>
    <t>Canary Islands</t>
  </si>
  <si>
    <t>The small countries of Monaco, San Marino, and Vatican City are not in the Schengen zone but have open borders.</t>
  </si>
  <si>
    <t>This is a reference only.  It's not linked to the calculation tab.</t>
  </si>
  <si>
    <t>Check details yourself, especially for the countries working towards Schengen membership.</t>
  </si>
  <si>
    <t>History</t>
  </si>
  <si>
    <t>First release</t>
  </si>
  <si>
    <t>Excluded</t>
  </si>
  <si>
    <t>Data Entry:</t>
  </si>
  <si>
    <t>Reason</t>
  </si>
  <si>
    <t>Business</t>
  </si>
  <si>
    <t>Holiday</t>
  </si>
  <si>
    <t>Corporate Shipbuilding EU Travel Tracker</t>
  </si>
  <si>
    <t>The individual is expected to update their data and keep track of their remaining days.</t>
  </si>
  <si>
    <t>Instructions of Use:</t>
  </si>
  <si>
    <r>
      <t xml:space="preserve">To input a new line right click the column and insert a row within the table.
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- Please input the country you are travelling to.
</t>
    </r>
    <r>
      <rPr>
        <b/>
        <sz val="11"/>
        <color theme="1"/>
        <rFont val="Calibri"/>
        <family val="2"/>
        <scheme val="minor"/>
      </rPr>
      <t xml:space="preserve">Column B </t>
    </r>
    <r>
      <rPr>
        <sz val="11"/>
        <color theme="1"/>
        <rFont val="Calibri"/>
        <family val="2"/>
        <scheme val="minor"/>
      </rPr>
      <t xml:space="preserve">- Please enter Yes or No from the drop down using the Shengun Country tab.
</t>
    </r>
    <r>
      <rPr>
        <b/>
        <sz val="11"/>
        <color theme="1"/>
        <rFont val="Calibri"/>
        <family val="2"/>
        <scheme val="minor"/>
      </rPr>
      <t>Column C &amp; D</t>
    </r>
    <r>
      <rPr>
        <sz val="11"/>
        <color theme="1"/>
        <rFont val="Calibri"/>
        <family val="2"/>
        <scheme val="minor"/>
      </rPr>
      <t xml:space="preserve"> - Please enter the date you are due to enter and leave the country. dd/mm/yy
</t>
    </r>
    <r>
      <rPr>
        <b/>
        <sz val="11"/>
        <color theme="1"/>
        <rFont val="Calibri"/>
        <family val="2"/>
        <scheme val="minor"/>
      </rPr>
      <t xml:space="preserve">Column E,F, G </t>
    </r>
    <r>
      <rPr>
        <sz val="11"/>
        <color theme="1"/>
        <rFont val="Calibri"/>
        <family val="2"/>
        <scheme val="minor"/>
      </rPr>
      <t xml:space="preserve">- These are automated.
</t>
    </r>
    <r>
      <rPr>
        <b/>
        <sz val="11"/>
        <color theme="1"/>
        <rFont val="Calibri"/>
        <family val="2"/>
        <scheme val="minor"/>
      </rPr>
      <t>Status</t>
    </r>
    <r>
      <rPr>
        <sz val="11"/>
        <color theme="1"/>
        <rFont val="Calibri"/>
        <family val="2"/>
        <scheme val="minor"/>
      </rPr>
      <t xml:space="preserve"> - This is automated and will state whether you are ok to travel to Shengun included countries.
</t>
    </r>
    <r>
      <rPr>
        <b/>
        <sz val="11"/>
        <color theme="1"/>
        <rFont val="Calibri"/>
        <family val="2"/>
        <scheme val="minor"/>
      </rPr>
      <t>Days Remaining</t>
    </r>
    <r>
      <rPr>
        <sz val="11"/>
        <color theme="1"/>
        <rFont val="Calibri"/>
        <family val="2"/>
        <scheme val="minor"/>
      </rPr>
      <t xml:space="preserve"> - Automated and will state how many days you have left to use when travelling to Shengun countries.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</si>
</sst>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222222"/>
      <name val="Arial"/>
      <family val="2"/>
    </font>
    <font>
      <sz val="10"/>
      <color rgb="FF222222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0" fontId="0" fillId="2" borderId="0" xfId="0" applyFill="1"/>
    <xf numFmtId="15" fontId="0" fillId="2" borderId="0" xfId="0" applyNumberForma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15" fontId="0" fillId="0" borderId="0" xfId="0" applyNumberFormat="1" applyAlignment="1">
      <alignment vertical="center"/>
    </xf>
    <xf numFmtId="0" fontId="2" fillId="0" borderId="0" xfId="0" applyFont="1" applyAlignment="1"/>
    <xf numFmtId="164" fontId="0" fillId="2" borderId="0" xfId="0" applyNumberFormat="1" applyFill="1" applyAlignment="1">
      <alignment horizontal="center"/>
    </xf>
    <xf numFmtId="0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25">
    <dxf>
      <alignment horizontal="right" vertical="bottom" textRotation="0" wrapText="0" indent="0" justifyLastLine="0" shrinkToFit="0" readingOrder="0"/>
    </dxf>
    <dxf>
      <numFmt numFmtId="164" formatCode="dd/mmm/yy"/>
      <alignment horizontal="center" vertical="bottom" textRotation="0" wrapText="0" indent="0" justifyLastLine="0" shrinkToFit="0" readingOrder="0"/>
    </dxf>
    <dxf>
      <numFmt numFmtId="164" formatCode="dd/mmm/yy"/>
      <alignment horizontal="center" vertical="bottom" textRotation="0" wrapText="0" indent="0" justifyLastLine="0" shrinkToFit="0" readingOrder="0"/>
    </dxf>
    <dxf>
      <numFmt numFmtId="164" formatCode="dd/mmm/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numFmt numFmtId="164" formatCode="dd/mmm/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Arial"/>
        <scheme val="none"/>
      </font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d/mmm/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numFmt numFmtId="164" formatCode="dd/mmm/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/>
    </dxf>
    <dxf>
      <fill>
        <patternFill patternType="solid">
          <fgColor indexed="64"/>
          <bgColor theme="7" tint="0.79998168889431442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10</xdr:col>
      <xdr:colOff>9525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17" b="444"/>
        <a:stretch/>
      </xdr:blipFill>
      <xdr:spPr bwMode="auto">
        <a:xfrm>
          <a:off x="5448300" y="0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0</xdr:rowOff>
    </xdr:from>
    <xdr:to>
      <xdr:col>8</xdr:col>
      <xdr:colOff>0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17" b="444"/>
        <a:stretch/>
      </xdr:blipFill>
      <xdr:spPr bwMode="auto">
        <a:xfrm>
          <a:off x="6000750" y="0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CountriesVisited" displayName="CountriesVisited" ref="A4:H14" totalsRowCount="1" headerRowDxfId="24">
  <autoFilter ref="A4:H13"/>
  <tableColumns count="8">
    <tableColumn id="1" name="Location/s" dataDxfId="23"/>
    <tableColumn id="2" name="Schengen or not" dataDxfId="22" totalsRowDxfId="4"/>
    <tableColumn id="3" name="Date In" dataDxfId="21" totalsRowDxfId="3"/>
    <tableColumn id="4" name="Date Out" dataDxfId="20" totalsRowDxfId="2"/>
    <tableColumn id="8" name="Reason" dataDxfId="8" totalsRowDxfId="1"/>
    <tableColumn id="6" name="Schengen _x000a_Days" dataDxfId="19">
      <calculatedColumnFormula>IF(CountriesVisited[[#This Row],[Schengen or not]]="Yes",CountriesVisited[[#This Row],[Date Out]]-CountriesVisited[[#This Row],[Date In]]+1,"")</calculatedColumnFormula>
    </tableColumn>
    <tableColumn id="7" name="Non-Schengen_x000a_ Days" totalsRowLabel="Total:" dataDxfId="18" totalsRowDxfId="0">
      <calculatedColumnFormula>IF(CountriesVisited[[#This Row],[Schengen or not]]="No",CountriesVisited[[#This Row],[Date Out]]-CountriesVisited[[#This Row],[Date In]]+1,"")</calculatedColumnFormula>
    </tableColumn>
    <tableColumn id="5" name="Schengen days in current search range" totalsRowFunction="custom" dataDxfId="17">
      <calculatedColumnFormula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calculatedColumnFormula>
      <totalsRowFormula>SUM(CountriesVisited[Schengen days in current search range])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36" totalsRowShown="0" headerRowDxfId="16">
  <autoFilter ref="A1:C36"/>
  <tableColumns count="3">
    <tableColumn id="1" name="Country" dataDxfId="15"/>
    <tableColumn id="2" name="Schengen" dataDxfId="14"/>
    <tableColumn id="3" name="Comment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workbookViewId="0">
      <selection activeCell="A10" sqref="A10:G23"/>
    </sheetView>
  </sheetViews>
  <sheetFormatPr defaultColWidth="8.85546875" defaultRowHeight="15" x14ac:dyDescent="0.25"/>
  <cols>
    <col min="1" max="1" width="22.28515625" customWidth="1"/>
    <col min="2" max="2" width="13.5703125" customWidth="1"/>
  </cols>
  <sheetData>
    <row r="1" spans="1:8" x14ac:dyDescent="0.25">
      <c r="A1" s="31" t="s">
        <v>71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ht="18.75" x14ac:dyDescent="0.3">
      <c r="A4" s="10" t="s">
        <v>64</v>
      </c>
    </row>
    <row r="5" spans="1:8" x14ac:dyDescent="0.25">
      <c r="A5" t="s">
        <v>65</v>
      </c>
      <c r="B5" s="18">
        <v>44181</v>
      </c>
    </row>
    <row r="6" spans="1:8" x14ac:dyDescent="0.25">
      <c r="B6" s="18"/>
    </row>
    <row r="7" spans="1:8" ht="18.75" x14ac:dyDescent="0.3">
      <c r="A7" s="10" t="s">
        <v>73</v>
      </c>
    </row>
    <row r="8" spans="1:8" ht="15.75" thickBot="1" x14ac:dyDescent="0.3"/>
    <row r="9" spans="1:8" x14ac:dyDescent="0.25">
      <c r="A9" s="22" t="s">
        <v>67</v>
      </c>
      <c r="B9" s="23"/>
      <c r="C9" s="23"/>
      <c r="D9" s="23"/>
      <c r="E9" s="23"/>
      <c r="F9" s="23"/>
      <c r="G9" s="24"/>
    </row>
    <row r="10" spans="1:8" ht="15" customHeight="1" x14ac:dyDescent="0.25">
      <c r="A10" s="25" t="s">
        <v>74</v>
      </c>
      <c r="B10" s="26"/>
      <c r="C10" s="26"/>
      <c r="D10" s="26"/>
      <c r="E10" s="26"/>
      <c r="F10" s="26"/>
      <c r="G10" s="27"/>
    </row>
    <row r="11" spans="1:8" x14ac:dyDescent="0.25">
      <c r="A11" s="25"/>
      <c r="B11" s="26"/>
      <c r="C11" s="26"/>
      <c r="D11" s="26"/>
      <c r="E11" s="26"/>
      <c r="F11" s="26"/>
      <c r="G11" s="27"/>
    </row>
    <row r="12" spans="1:8" x14ac:dyDescent="0.25">
      <c r="A12" s="25"/>
      <c r="B12" s="26"/>
      <c r="C12" s="26"/>
      <c r="D12" s="26"/>
      <c r="E12" s="26"/>
      <c r="F12" s="26"/>
      <c r="G12" s="27"/>
    </row>
    <row r="13" spans="1:8" x14ac:dyDescent="0.25">
      <c r="A13" s="25"/>
      <c r="B13" s="26"/>
      <c r="C13" s="26"/>
      <c r="D13" s="26"/>
      <c r="E13" s="26"/>
      <c r="F13" s="26"/>
      <c r="G13" s="27"/>
    </row>
    <row r="14" spans="1:8" x14ac:dyDescent="0.25">
      <c r="A14" s="25"/>
      <c r="B14" s="26"/>
      <c r="C14" s="26"/>
      <c r="D14" s="26"/>
      <c r="E14" s="26"/>
      <c r="F14" s="26"/>
      <c r="G14" s="27"/>
    </row>
    <row r="15" spans="1:8" x14ac:dyDescent="0.25">
      <c r="A15" s="25"/>
      <c r="B15" s="26"/>
      <c r="C15" s="26"/>
      <c r="D15" s="26"/>
      <c r="E15" s="26"/>
      <c r="F15" s="26"/>
      <c r="G15" s="27"/>
    </row>
    <row r="16" spans="1:8" x14ac:dyDescent="0.25">
      <c r="A16" s="25"/>
      <c r="B16" s="26"/>
      <c r="C16" s="26"/>
      <c r="D16" s="26"/>
      <c r="E16" s="26"/>
      <c r="F16" s="26"/>
      <c r="G16" s="27"/>
    </row>
    <row r="17" spans="1:10" x14ac:dyDescent="0.25">
      <c r="A17" s="25"/>
      <c r="B17" s="26"/>
      <c r="C17" s="26"/>
      <c r="D17" s="26"/>
      <c r="E17" s="26"/>
      <c r="F17" s="26"/>
      <c r="G17" s="27"/>
    </row>
    <row r="18" spans="1:10" x14ac:dyDescent="0.25">
      <c r="A18" s="25"/>
      <c r="B18" s="26"/>
      <c r="C18" s="26"/>
      <c r="D18" s="26"/>
      <c r="E18" s="26"/>
      <c r="F18" s="26"/>
      <c r="G18" s="27"/>
    </row>
    <row r="19" spans="1:10" x14ac:dyDescent="0.25">
      <c r="A19" s="25"/>
      <c r="B19" s="26"/>
      <c r="C19" s="26"/>
      <c r="D19" s="26"/>
      <c r="E19" s="26"/>
      <c r="F19" s="26"/>
      <c r="G19" s="27"/>
    </row>
    <row r="20" spans="1:10" x14ac:dyDescent="0.25">
      <c r="A20" s="25"/>
      <c r="B20" s="26"/>
      <c r="C20" s="26"/>
      <c r="D20" s="26"/>
      <c r="E20" s="26"/>
      <c r="F20" s="26"/>
      <c r="G20" s="27"/>
    </row>
    <row r="21" spans="1:10" x14ac:dyDescent="0.25">
      <c r="A21" s="25"/>
      <c r="B21" s="26"/>
      <c r="C21" s="26"/>
      <c r="D21" s="26"/>
      <c r="E21" s="26"/>
      <c r="F21" s="26"/>
      <c r="G21" s="27"/>
    </row>
    <row r="22" spans="1:10" x14ac:dyDescent="0.25">
      <c r="A22" s="25"/>
      <c r="B22" s="26"/>
      <c r="C22" s="26"/>
      <c r="D22" s="26"/>
      <c r="E22" s="26"/>
      <c r="F22" s="26"/>
      <c r="G22" s="27"/>
    </row>
    <row r="23" spans="1:10" ht="15.75" thickBot="1" x14ac:dyDescent="0.3">
      <c r="A23" s="28"/>
      <c r="B23" s="29"/>
      <c r="C23" s="29"/>
      <c r="D23" s="29"/>
      <c r="E23" s="29"/>
      <c r="F23" s="29"/>
      <c r="G23" s="30"/>
    </row>
    <row r="24" spans="1:10" ht="15.75" thickBot="1" x14ac:dyDescent="0.3"/>
    <row r="25" spans="1:10" ht="15" customHeight="1" x14ac:dyDescent="0.25">
      <c r="A25" s="33" t="s">
        <v>23</v>
      </c>
      <c r="B25" s="34"/>
      <c r="C25" s="34"/>
      <c r="D25" s="34"/>
      <c r="E25" s="34"/>
      <c r="F25" s="34"/>
      <c r="G25" s="34"/>
      <c r="H25" s="34"/>
      <c r="I25" s="34"/>
      <c r="J25" s="35"/>
    </row>
    <row r="26" spans="1:10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8"/>
    </row>
    <row r="27" spans="1:10" ht="15.75" thickBot="1" x14ac:dyDescent="0.3">
      <c r="A27" s="39"/>
      <c r="B27" s="40"/>
      <c r="C27" s="40"/>
      <c r="D27" s="40"/>
      <c r="E27" s="40"/>
      <c r="F27" s="40"/>
      <c r="G27" s="40"/>
      <c r="H27" s="40"/>
      <c r="I27" s="40"/>
      <c r="J27" s="41"/>
    </row>
  </sheetData>
  <mergeCells count="3">
    <mergeCell ref="A25:J27"/>
    <mergeCell ref="A1:H3"/>
    <mergeCell ref="A10:G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D5" sqref="D5"/>
    </sheetView>
  </sheetViews>
  <sheetFormatPr defaultColWidth="8.85546875" defaultRowHeight="15" x14ac:dyDescent="0.25"/>
  <cols>
    <col min="1" max="1" width="20.42578125" customWidth="1"/>
    <col min="2" max="2" width="12.7109375" style="1" customWidth="1"/>
    <col min="3" max="3" width="12.140625" style="1" customWidth="1"/>
    <col min="4" max="5" width="14.7109375" style="1" customWidth="1"/>
    <col min="6" max="6" width="13" customWidth="1"/>
    <col min="7" max="7" width="11.85546875" customWidth="1"/>
    <col min="8" max="8" width="15.5703125" customWidth="1"/>
  </cols>
  <sheetData>
    <row r="1" spans="1:8" x14ac:dyDescent="0.25">
      <c r="A1" s="31" t="s">
        <v>71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68</v>
      </c>
      <c r="F4" s="4" t="s">
        <v>4</v>
      </c>
      <c r="G4" s="4" t="s">
        <v>5</v>
      </c>
      <c r="H4" s="4" t="s">
        <v>6</v>
      </c>
    </row>
    <row r="5" spans="1:8" x14ac:dyDescent="0.25">
      <c r="A5" s="11" t="s">
        <v>49</v>
      </c>
      <c r="B5" s="15" t="s">
        <v>8</v>
      </c>
      <c r="C5" s="12">
        <v>43831</v>
      </c>
      <c r="D5" s="12">
        <v>43858</v>
      </c>
      <c r="E5" s="12" t="s">
        <v>69</v>
      </c>
      <c r="F5">
        <f>IF(CountriesVisited[[#This Row],[Schengen or not]]="Yes",CountriesVisited[[#This Row],[Date Out]]-CountriesVisited[[#This Row],[Date In]]+1,"")</f>
        <v>28</v>
      </c>
      <c r="G5" t="str">
        <f>IF(CountriesVisited[[#This Row],[Schengen or not]]="No",CountriesVisited[[#This Row],[Date Out]]-CountriesVisited[[#This Row],[Date In]]+1,"")</f>
        <v/>
      </c>
      <c r="H5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>28</v>
      </c>
    </row>
    <row r="6" spans="1:8" x14ac:dyDescent="0.25">
      <c r="A6" s="11" t="s">
        <v>9</v>
      </c>
      <c r="B6" s="15" t="s">
        <v>10</v>
      </c>
      <c r="C6" s="12">
        <v>43858</v>
      </c>
      <c r="D6" s="12">
        <v>43920</v>
      </c>
      <c r="E6" s="12"/>
      <c r="F6" t="str">
        <f>IF(CountriesVisited[[#This Row],[Schengen or not]]="Yes",CountriesVisited[[#This Row],[Date Out]]-CountriesVisited[[#This Row],[Date In]]+1,"")</f>
        <v/>
      </c>
      <c r="G6">
        <f>IF(CountriesVisited[[#This Row],[Schengen or not]]="No",CountriesVisited[[#This Row],[Date Out]]-CountriesVisited[[#This Row],[Date In]]+1,"")</f>
        <v>63</v>
      </c>
      <c r="H6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7" spans="1:8" x14ac:dyDescent="0.25">
      <c r="A7" s="11" t="s">
        <v>11</v>
      </c>
      <c r="B7" s="15" t="s">
        <v>8</v>
      </c>
      <c r="C7" s="12">
        <v>43925</v>
      </c>
      <c r="D7" s="12">
        <v>43931</v>
      </c>
      <c r="E7" s="12"/>
      <c r="F7">
        <f>IF(CountriesVisited[[#This Row],[Schengen or not]]="Yes",CountriesVisited[[#This Row],[Date Out]]-CountriesVisited[[#This Row],[Date In]]+1,"")</f>
        <v>7</v>
      </c>
      <c r="G7" t="str">
        <f>IF(CountriesVisited[[#This Row],[Schengen or not]]="No",CountriesVisited[[#This Row],[Date Out]]-CountriesVisited[[#This Row],[Date In]]+1,"")</f>
        <v/>
      </c>
      <c r="H7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>7</v>
      </c>
    </row>
    <row r="8" spans="1:8" x14ac:dyDescent="0.25">
      <c r="A8" s="11" t="s">
        <v>12</v>
      </c>
      <c r="B8" s="15" t="s">
        <v>8</v>
      </c>
      <c r="C8" s="12">
        <v>43956</v>
      </c>
      <c r="D8" s="12">
        <v>43988</v>
      </c>
      <c r="E8" s="12"/>
      <c r="F8">
        <f>IF(CountriesVisited[[#This Row],[Schengen or not]]="Yes",CountriesVisited[[#This Row],[Date Out]]-CountriesVisited[[#This Row],[Date In]]+1,"")</f>
        <v>33</v>
      </c>
      <c r="G8" t="str">
        <f>IF(CountriesVisited[[#This Row],[Schengen or not]]="No",CountriesVisited[[#This Row],[Date Out]]-CountriesVisited[[#This Row],[Date In]]+1,"")</f>
        <v/>
      </c>
      <c r="H8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>33</v>
      </c>
    </row>
    <row r="9" spans="1:8" x14ac:dyDescent="0.25">
      <c r="A9" s="11"/>
      <c r="B9" s="15"/>
      <c r="C9" s="20"/>
      <c r="D9" s="20"/>
      <c r="E9" s="12"/>
      <c r="F9" s="21" t="str">
        <f>IF(CountriesVisited[[#This Row],[Schengen or not]]="Yes",CountriesVisited[[#This Row],[Date Out]]-CountriesVisited[[#This Row],[Date In]]+1,"")</f>
        <v/>
      </c>
      <c r="G9" s="21" t="str">
        <f>IF(CountriesVisited[[#This Row],[Schengen or not]]="No",CountriesVisited[[#This Row],[Date Out]]-CountriesVisited[[#This Row],[Date In]]+1,"")</f>
        <v/>
      </c>
      <c r="H9" s="21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10" spans="1:8" x14ac:dyDescent="0.25">
      <c r="A10" s="11"/>
      <c r="B10" s="15"/>
      <c r="C10" s="20"/>
      <c r="D10" s="20"/>
      <c r="E10" s="12"/>
      <c r="F10" s="21" t="str">
        <f>IF(CountriesVisited[[#This Row],[Schengen or not]]="Yes",CountriesVisited[[#This Row],[Date Out]]-CountriesVisited[[#This Row],[Date In]]+1,"")</f>
        <v/>
      </c>
      <c r="G10" s="21" t="str">
        <f>IF(CountriesVisited[[#This Row],[Schengen or not]]="No",CountriesVisited[[#This Row],[Date Out]]-CountriesVisited[[#This Row],[Date In]]+1,"")</f>
        <v/>
      </c>
      <c r="H10" s="21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11" spans="1:8" x14ac:dyDescent="0.25">
      <c r="A11" s="11"/>
      <c r="B11" s="15"/>
      <c r="C11" s="20"/>
      <c r="D11" s="20"/>
      <c r="E11" s="12"/>
      <c r="F11" s="21" t="str">
        <f>IF(CountriesVisited[[#This Row],[Schengen or not]]="Yes",CountriesVisited[[#This Row],[Date Out]]-CountriesVisited[[#This Row],[Date In]]+1,"")</f>
        <v/>
      </c>
      <c r="G11" s="21" t="str">
        <f>IF(CountriesVisited[[#This Row],[Schengen or not]]="No",CountriesVisited[[#This Row],[Date Out]]-CountriesVisited[[#This Row],[Date In]]+1,"")</f>
        <v/>
      </c>
      <c r="H11" s="21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12" spans="1:8" x14ac:dyDescent="0.25">
      <c r="A12" s="11"/>
      <c r="B12" s="15"/>
      <c r="C12" s="20"/>
      <c r="D12" s="20"/>
      <c r="E12" s="12"/>
      <c r="F12" s="21" t="str">
        <f>IF(CountriesVisited[[#This Row],[Schengen or not]]="Yes",CountriesVisited[[#This Row],[Date Out]]-CountriesVisited[[#This Row],[Date In]]+1,"")</f>
        <v/>
      </c>
      <c r="G12" s="21" t="str">
        <f>IF(CountriesVisited[[#This Row],[Schengen or not]]="No",CountriesVisited[[#This Row],[Date Out]]-CountriesVisited[[#This Row],[Date In]]+1,"")</f>
        <v/>
      </c>
      <c r="H12" s="21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13" spans="1:8" x14ac:dyDescent="0.25">
      <c r="A13" s="11"/>
      <c r="B13" s="15"/>
      <c r="C13" s="12"/>
      <c r="D13" s="12"/>
      <c r="E13" s="12"/>
      <c r="F13" t="str">
        <f>IF(CountriesVisited[[#This Row],[Schengen or not]]="Yes",CountriesVisited[[#This Row],[Date Out]]-CountriesVisited[[#This Row],[Date In]]+1,"")</f>
        <v/>
      </c>
      <c r="G13" t="str">
        <f>IF(CountriesVisited[[#This Row],[Schengen or not]]="No",CountriesVisited[[#This Row],[Date Out]]-CountriesVisited[[#This Row],[Date In]]+1,"")</f>
        <v/>
      </c>
      <c r="H13" t="str">
        <f>IF(AND(CountriesVisited[[#This Row],[Schengen or not]]="Yes",( CountriesVisited[[#This Row],[Date Out]] &lt; DepartureDate)&gt;0, (CountriesVisited[[#This Row],[Date In]] &gt; StartDate)&gt;0), MIN( CountriesVisited[[#This Row],[Date Out]],DepartureDate) - MAX(CountriesVisited[[#This Row],[Date In]],StartDate)+1, "")</f>
        <v/>
      </c>
    </row>
    <row r="14" spans="1:8" x14ac:dyDescent="0.25">
      <c r="C14" s="5"/>
      <c r="D14" s="5"/>
      <c r="E14" s="5"/>
      <c r="G14" s="9" t="s">
        <v>13</v>
      </c>
      <c r="H14">
        <f>SUM(CountriesVisited[Schengen days in current search range])</f>
        <v>68</v>
      </c>
    </row>
    <row r="15" spans="1:8" ht="23.25" x14ac:dyDescent="0.35">
      <c r="F15" s="19" t="s">
        <v>14</v>
      </c>
      <c r="G15" s="19"/>
      <c r="H15" s="7" t="str">
        <f>IF(DaysAllowed &gt; CountriesVisited[[#Totals],[Schengen days in current search range]],"OK","Bzzt")</f>
        <v>OK</v>
      </c>
    </row>
    <row r="16" spans="1:8" ht="23.25" x14ac:dyDescent="0.35">
      <c r="A16" s="3" t="s">
        <v>15</v>
      </c>
      <c r="F16" s="19" t="s">
        <v>16</v>
      </c>
      <c r="G16" s="19"/>
      <c r="H16" s="6">
        <f>DaysAllowed - CountriesVisited[[#Totals],[Schengen days in current search range]]</f>
        <v>22</v>
      </c>
    </row>
    <row r="17" spans="1:6" x14ac:dyDescent="0.25">
      <c r="A17" s="3" t="s">
        <v>17</v>
      </c>
      <c r="B17" s="1">
        <v>90</v>
      </c>
      <c r="C17" s="8" t="s">
        <v>18</v>
      </c>
    </row>
    <row r="18" spans="1:6" x14ac:dyDescent="0.25">
      <c r="A18" s="3" t="s">
        <v>19</v>
      </c>
      <c r="B18" s="1">
        <v>180</v>
      </c>
      <c r="C18" s="2" t="s">
        <v>20</v>
      </c>
    </row>
    <row r="20" spans="1:6" x14ac:dyDescent="0.25">
      <c r="A20" t="s">
        <v>21</v>
      </c>
      <c r="B20" s="16">
        <v>43831</v>
      </c>
    </row>
    <row r="21" spans="1:6" x14ac:dyDescent="0.25">
      <c r="A21" t="s">
        <v>3</v>
      </c>
      <c r="B21" s="12">
        <v>44012</v>
      </c>
      <c r="C21" s="17" t="s">
        <v>22</v>
      </c>
    </row>
    <row r="23" spans="1:6" x14ac:dyDescent="0.25">
      <c r="A23" s="32" t="s">
        <v>72</v>
      </c>
      <c r="B23" s="32"/>
      <c r="C23" s="32"/>
      <c r="D23" s="32"/>
      <c r="E23" s="32"/>
      <c r="F23" s="32"/>
    </row>
    <row r="24" spans="1:6" x14ac:dyDescent="0.25">
      <c r="A24" s="32"/>
      <c r="B24" s="32"/>
      <c r="C24" s="32"/>
      <c r="D24" s="32"/>
      <c r="E24" s="32"/>
      <c r="F24" s="32"/>
    </row>
  </sheetData>
  <mergeCells count="4">
    <mergeCell ref="F15:G15"/>
    <mergeCell ref="F16:G16"/>
    <mergeCell ref="A1:H3"/>
    <mergeCell ref="A23:F24"/>
  </mergeCells>
  <conditionalFormatting sqref="H16">
    <cfRule type="cellIs" dxfId="7" priority="1" operator="between">
      <formula>61</formula>
      <formula>90</formula>
    </cfRule>
    <cfRule type="cellIs" dxfId="6" priority="2" operator="between">
      <formula>0</formula>
      <formula>30</formula>
    </cfRule>
    <cfRule type="cellIs" dxfId="5" priority="3" operator="between">
      <formula>31</formula>
      <formula>60</formula>
    </cfRule>
  </conditionalFormatting>
  <dataValidations count="1">
    <dataValidation type="list" allowBlank="1" showInputMessage="1" showErrorMessage="1" sqref="B5:B13">
      <formula1>"Yes,No"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E5:E13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7" sqref="C27"/>
    </sheetView>
  </sheetViews>
  <sheetFormatPr defaultColWidth="8.85546875" defaultRowHeight="15" x14ac:dyDescent="0.25"/>
  <cols>
    <col min="1" max="1" width="17.28515625" customWidth="1"/>
    <col min="2" max="2" width="10.5703125" customWidth="1"/>
    <col min="3" max="3" width="58.140625" customWidth="1"/>
  </cols>
  <sheetData>
    <row r="1" spans="1:3" x14ac:dyDescent="0.25">
      <c r="A1" s="1" t="s">
        <v>24</v>
      </c>
      <c r="B1" s="1" t="s">
        <v>25</v>
      </c>
      <c r="C1" s="1" t="s">
        <v>26</v>
      </c>
    </row>
    <row r="2" spans="1:3" x14ac:dyDescent="0.25">
      <c r="A2" s="14" t="s">
        <v>27</v>
      </c>
      <c r="B2" s="1" t="s">
        <v>8</v>
      </c>
    </row>
    <row r="3" spans="1:3" x14ac:dyDescent="0.25">
      <c r="A3" s="14" t="s">
        <v>28</v>
      </c>
      <c r="B3" s="1" t="s">
        <v>8</v>
      </c>
    </row>
    <row r="4" spans="1:3" x14ac:dyDescent="0.25">
      <c r="A4" s="14" t="s">
        <v>29</v>
      </c>
      <c r="B4" s="1" t="s">
        <v>8</v>
      </c>
    </row>
    <row r="5" spans="1:3" ht="16.5" x14ac:dyDescent="0.25">
      <c r="A5" s="14" t="s">
        <v>30</v>
      </c>
      <c r="B5" s="1" t="s">
        <v>8</v>
      </c>
      <c r="C5" s="13"/>
    </row>
    <row r="6" spans="1:3" x14ac:dyDescent="0.25">
      <c r="A6" s="14" t="s">
        <v>31</v>
      </c>
      <c r="B6" s="1" t="s">
        <v>8</v>
      </c>
    </row>
    <row r="7" spans="1:3" x14ac:dyDescent="0.25">
      <c r="A7" s="14" t="s">
        <v>32</v>
      </c>
      <c r="B7" s="1" t="s">
        <v>8</v>
      </c>
    </row>
    <row r="8" spans="1:3" x14ac:dyDescent="0.25">
      <c r="A8" s="14" t="s">
        <v>33</v>
      </c>
      <c r="B8" s="1" t="s">
        <v>8</v>
      </c>
    </row>
    <row r="9" spans="1:3" x14ac:dyDescent="0.25">
      <c r="A9" s="14" t="s">
        <v>11</v>
      </c>
      <c r="B9" s="1" t="s">
        <v>8</v>
      </c>
    </row>
    <row r="10" spans="1:3" x14ac:dyDescent="0.25">
      <c r="A10" s="14" t="s">
        <v>34</v>
      </c>
      <c r="B10" s="1" t="s">
        <v>8</v>
      </c>
    </row>
    <row r="11" spans="1:3" x14ac:dyDescent="0.25">
      <c r="A11" s="14" t="s">
        <v>35</v>
      </c>
      <c r="B11" s="1" t="s">
        <v>8</v>
      </c>
    </row>
    <row r="12" spans="1:3" x14ac:dyDescent="0.25">
      <c r="A12" s="14" t="s">
        <v>36</v>
      </c>
      <c r="B12" s="1" t="s">
        <v>8</v>
      </c>
      <c r="C12" t="s">
        <v>37</v>
      </c>
    </row>
    <row r="13" spans="1:3" x14ac:dyDescent="0.25">
      <c r="A13" s="14" t="s">
        <v>12</v>
      </c>
      <c r="B13" s="1" t="s">
        <v>8</v>
      </c>
    </row>
    <row r="14" spans="1:3" x14ac:dyDescent="0.25">
      <c r="A14" s="14" t="s">
        <v>38</v>
      </c>
      <c r="B14" s="1" t="s">
        <v>8</v>
      </c>
    </row>
    <row r="15" spans="1:3" x14ac:dyDescent="0.25">
      <c r="A15" s="14" t="s">
        <v>39</v>
      </c>
      <c r="B15" s="1" t="s">
        <v>8</v>
      </c>
    </row>
    <row r="16" spans="1:3" x14ac:dyDescent="0.25">
      <c r="A16" s="14" t="s">
        <v>40</v>
      </c>
      <c r="B16" s="1" t="s">
        <v>8</v>
      </c>
    </row>
    <row r="17" spans="1:3" x14ac:dyDescent="0.25">
      <c r="A17" s="14" t="s">
        <v>41</v>
      </c>
      <c r="B17" s="1" t="s">
        <v>8</v>
      </c>
    </row>
    <row r="18" spans="1:3" x14ac:dyDescent="0.25">
      <c r="A18" s="14" t="s">
        <v>42</v>
      </c>
      <c r="B18" s="1" t="s">
        <v>8</v>
      </c>
    </row>
    <row r="19" spans="1:3" x14ac:dyDescent="0.25">
      <c r="A19" s="14" t="s">
        <v>43</v>
      </c>
      <c r="B19" s="1" t="s">
        <v>8</v>
      </c>
    </row>
    <row r="20" spans="1:3" x14ac:dyDescent="0.25">
      <c r="A20" s="14" t="s">
        <v>44</v>
      </c>
      <c r="B20" s="1" t="s">
        <v>8</v>
      </c>
      <c r="C20" t="s">
        <v>37</v>
      </c>
    </row>
    <row r="21" spans="1:3" x14ac:dyDescent="0.25">
      <c r="A21" s="14" t="s">
        <v>45</v>
      </c>
      <c r="B21" s="1" t="s">
        <v>8</v>
      </c>
    </row>
    <row r="22" spans="1:3" x14ac:dyDescent="0.25">
      <c r="A22" s="14" t="s">
        <v>46</v>
      </c>
      <c r="B22" s="1" t="s">
        <v>8</v>
      </c>
    </row>
    <row r="23" spans="1:3" x14ac:dyDescent="0.25">
      <c r="A23" s="14" t="s">
        <v>47</v>
      </c>
      <c r="B23" s="1" t="s">
        <v>8</v>
      </c>
    </row>
    <row r="24" spans="1:3" x14ac:dyDescent="0.25">
      <c r="A24" s="14" t="s">
        <v>48</v>
      </c>
      <c r="B24" s="1" t="s">
        <v>8</v>
      </c>
    </row>
    <row r="25" spans="1:3" x14ac:dyDescent="0.25">
      <c r="A25" s="14" t="s">
        <v>49</v>
      </c>
      <c r="B25" s="1" t="s">
        <v>8</v>
      </c>
    </row>
    <row r="26" spans="1:3" x14ac:dyDescent="0.25">
      <c r="A26" s="14" t="s">
        <v>50</v>
      </c>
      <c r="B26" s="1" t="s">
        <v>8</v>
      </c>
    </row>
    <row r="27" spans="1:3" x14ac:dyDescent="0.25">
      <c r="A27" s="14" t="s">
        <v>51</v>
      </c>
      <c r="B27" s="1" t="s">
        <v>8</v>
      </c>
      <c r="C27" t="s">
        <v>37</v>
      </c>
    </row>
    <row r="28" spans="1:3" x14ac:dyDescent="0.25">
      <c r="A28" s="14" t="s">
        <v>9</v>
      </c>
      <c r="B28" s="1" t="s">
        <v>10</v>
      </c>
    </row>
    <row r="29" spans="1:3" x14ac:dyDescent="0.25">
      <c r="A29" s="14" t="s">
        <v>7</v>
      </c>
      <c r="B29" s="1" t="s">
        <v>10</v>
      </c>
      <c r="C29" t="s">
        <v>52</v>
      </c>
    </row>
    <row r="30" spans="1:3" x14ac:dyDescent="0.25">
      <c r="A30" s="14" t="s">
        <v>53</v>
      </c>
      <c r="B30" s="1" t="s">
        <v>10</v>
      </c>
      <c r="C30" t="s">
        <v>66</v>
      </c>
    </row>
    <row r="31" spans="1:3" x14ac:dyDescent="0.25">
      <c r="A31" s="14" t="s">
        <v>54</v>
      </c>
      <c r="B31" s="1" t="s">
        <v>10</v>
      </c>
      <c r="C31" t="s">
        <v>66</v>
      </c>
    </row>
    <row r="32" spans="1:3" x14ac:dyDescent="0.25">
      <c r="A32" s="14" t="s">
        <v>55</v>
      </c>
      <c r="B32" s="1" t="s">
        <v>10</v>
      </c>
      <c r="C32" t="s">
        <v>66</v>
      </c>
    </row>
    <row r="33" spans="1:3" x14ac:dyDescent="0.25">
      <c r="A33" s="14" t="s">
        <v>56</v>
      </c>
      <c r="B33" s="1" t="s">
        <v>10</v>
      </c>
      <c r="C33" t="s">
        <v>66</v>
      </c>
    </row>
    <row r="34" spans="1:3" x14ac:dyDescent="0.25">
      <c r="A34" s="14" t="s">
        <v>57</v>
      </c>
      <c r="B34" s="1" t="s">
        <v>8</v>
      </c>
      <c r="C34" t="s">
        <v>58</v>
      </c>
    </row>
    <row r="35" spans="1:3" x14ac:dyDescent="0.25">
      <c r="A35" s="14" t="s">
        <v>59</v>
      </c>
      <c r="B35" s="1" t="s">
        <v>8</v>
      </c>
      <c r="C35" t="s">
        <v>58</v>
      </c>
    </row>
    <row r="36" spans="1:3" x14ac:dyDescent="0.25">
      <c r="A36" s="14" t="s">
        <v>60</v>
      </c>
      <c r="B36" s="1" t="s">
        <v>8</v>
      </c>
      <c r="C36" t="s">
        <v>58</v>
      </c>
    </row>
    <row r="38" spans="1:3" x14ac:dyDescent="0.25">
      <c r="A38" s="14" t="s">
        <v>61</v>
      </c>
    </row>
    <row r="40" spans="1:3" x14ac:dyDescent="0.25">
      <c r="A40" t="s">
        <v>62</v>
      </c>
    </row>
    <row r="41" spans="1:3" x14ac:dyDescent="0.25">
      <c r="A41" t="s">
        <v>63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Schengen calculation</vt:lpstr>
      <vt:lpstr>Sheet1</vt:lpstr>
      <vt:lpstr>Schengen countries</vt:lpstr>
      <vt:lpstr>DaysAllowed</vt:lpstr>
      <vt:lpstr>DaysTotal</vt:lpstr>
      <vt:lpstr>DepartureDate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Deegan</dc:creator>
  <cp:keywords/>
  <dc:description/>
  <cp:lastModifiedBy>Alexander Francis</cp:lastModifiedBy>
  <cp:revision/>
  <dcterms:created xsi:type="dcterms:W3CDTF">2018-05-24T09:40:59Z</dcterms:created>
  <dcterms:modified xsi:type="dcterms:W3CDTF">2020-12-16T14:28:34Z</dcterms:modified>
  <cp:category/>
  <cp:contentStatus/>
</cp:coreProperties>
</file>